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0.2023\"/>
    </mc:Choice>
  </mc:AlternateContent>
  <bookViews>
    <workbookView xWindow="0" yWindow="0" windowWidth="28800" windowHeight="12435" activeTab="9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<sst xmlns="http://schemas.openxmlformats.org/spreadsheetml/2006/main" count="636" uniqueCount="54">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</sst>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0">
        <f>E7</f>
        <v>2.2320000000000002</v>
      </c>
      <c r="J7" s="112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30">
        <v>1.4300000000000001E-3</v>
      </c>
      <c r="H8" s="22">
        <v>1.4300000000000001E-3</v>
      </c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8">
        <f>15/1000*24*31</f>
        <v>11.16</v>
      </c>
      <c r="F9" s="18" t="s">
        <v>22</v>
      </c>
      <c r="G9" s="28">
        <v>0.2</v>
      </c>
      <c r="H9" s="21">
        <v>0.20827899999999999</v>
      </c>
      <c r="I9" s="114">
        <f>E9</f>
        <v>11.16</v>
      </c>
      <c r="J9" s="112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29">
        <v>1E-3</v>
      </c>
      <c r="H10" s="26">
        <v>7.6999999999999996E-4</v>
      </c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29">
        <v>1.6000000000000001E-3</v>
      </c>
      <c r="H11" s="23">
        <v>1.41E-3</v>
      </c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29">
        <v>1.9819999999999998E-3</v>
      </c>
      <c r="H12" s="23">
        <v>1.9819999999999998E-3</v>
      </c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29">
        <v>1.8500000000000001E-3</v>
      </c>
      <c r="H13" s="23">
        <v>1.6509999999999999E-3</v>
      </c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29">
        <v>1E-3</v>
      </c>
      <c r="H14" s="23">
        <v>8.5499999999999997E-4</v>
      </c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0">
        <v>4.5849999999999997E-3</v>
      </c>
      <c r="H15" s="22">
        <v>4.5849999999999997E-3</v>
      </c>
      <c r="I15" s="117"/>
      <c r="J15" s="113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43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38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78">
        <v>0.13317000000000001</v>
      </c>
      <c r="I6" s="70">
        <f>E6</f>
        <v>1.1160000000000001</v>
      </c>
      <c r="J6" s="71">
        <f>I6-H6</f>
        <v>0.98283000000000009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72">
        <f>390/1000</f>
        <v>0.39</v>
      </c>
      <c r="H7" s="79">
        <v>0.42502699999999999</v>
      </c>
      <c r="I7" s="110">
        <f>E7</f>
        <v>2.2320000000000002</v>
      </c>
      <c r="J7" s="112">
        <f>I7-H7-H8</f>
        <v>1.8062210000000001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73">
        <f>0.766/1000</f>
        <v>7.6599999999999997E-4</v>
      </c>
      <c r="H8" s="80">
        <v>7.5199999999999996E-4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f>80/1000</f>
        <v>0.08</v>
      </c>
      <c r="H9" s="51">
        <v>7.7387999999999998E-2</v>
      </c>
      <c r="I9" s="115">
        <f>E9</f>
        <v>11.16</v>
      </c>
      <c r="J9" s="121">
        <f>I9-H9-H10-H11-H12-H13-H14-H15</f>
        <v>11.079625999999999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>
        <v>0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f>0.2/1000</f>
        <v>2.0000000000000001E-4</v>
      </c>
      <c r="H11" s="53">
        <v>3.1700000000000001E-4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f>0.9/1000</f>
        <v>8.9999999999999998E-4</v>
      </c>
      <c r="H12" s="53">
        <v>0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f>0.3/1000</f>
        <v>2.9999999999999997E-4</v>
      </c>
      <c r="H14" s="53">
        <v>2.41E-4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2.944/1000</f>
        <v>2.944E-3</v>
      </c>
      <c r="H15" s="54">
        <v>2.428E-3</v>
      </c>
      <c r="I15" s="117"/>
      <c r="J15" s="113"/>
    </row>
    <row r="16" spans="1:11" x14ac:dyDescent="0.25">
      <c r="H16" s="8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1">
        <v>2</v>
      </c>
      <c r="C5" s="81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0.185</v>
      </c>
      <c r="H6" s="19"/>
      <c r="I6" s="19">
        <f>E6</f>
        <v>1.08</v>
      </c>
      <c r="J6" s="20">
        <f>I6-H6</f>
        <v>1.08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83">
        <v>0.45</v>
      </c>
      <c r="H7" s="83"/>
      <c r="I7" s="110">
        <f>E7</f>
        <v>2.16</v>
      </c>
      <c r="J7" s="112">
        <f>I7-H7-H8</f>
        <v>2.16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8.8699999999999998E-4</v>
      </c>
      <c r="H8" s="86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15/1000*24*30</f>
        <v>10.799999999999999</v>
      </c>
      <c r="F9" s="18" t="s">
        <v>22</v>
      </c>
      <c r="G9" s="84">
        <v>0.125</v>
      </c>
      <c r="H9" s="83"/>
      <c r="I9" s="114">
        <f>E9</f>
        <v>10.799999999999999</v>
      </c>
      <c r="J9" s="112">
        <f>I9-H9-H10-H11-H12-H13-H14-H15</f>
        <v>10.799999999999999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0</v>
      </c>
      <c r="H10" s="84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6.9999999999999999E-4</v>
      </c>
      <c r="H11" s="85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5.0000000000000001E-4</v>
      </c>
      <c r="H12" s="85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0</v>
      </c>
      <c r="H13" s="85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1.1999999999999999E-3</v>
      </c>
      <c r="H14" s="85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3.0169999999999997E-3</v>
      </c>
      <c r="H15" s="86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39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83">
        <v>0.56000000000000005</v>
      </c>
      <c r="H7" s="83"/>
      <c r="I7" s="110">
        <f>E7</f>
        <v>2.2320000000000002</v>
      </c>
      <c r="J7" s="112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1.1610000000000001E-3</v>
      </c>
      <c r="H8" s="86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15/1000*24*31</f>
        <v>11.16</v>
      </c>
      <c r="F9" s="18" t="s">
        <v>22</v>
      </c>
      <c r="G9" s="84">
        <v>0.18</v>
      </c>
      <c r="H9" s="83"/>
      <c r="I9" s="114">
        <f>E9</f>
        <v>11.16</v>
      </c>
      <c r="J9" s="112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1.1999999999999999E-3</v>
      </c>
      <c r="H10" s="84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1E-3</v>
      </c>
      <c r="H11" s="85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6.9999999999999999E-4</v>
      </c>
      <c r="H12" s="85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1.5E-3</v>
      </c>
      <c r="H13" s="85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2E-3</v>
      </c>
      <c r="H14" s="85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3.7280000000000004E-3</v>
      </c>
      <c r="H15" s="86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09" t="s">
        <v>28</v>
      </c>
      <c r="J1" s="109"/>
    </row>
    <row r="2" spans="1:11" ht="85.5" customHeight="1" x14ac:dyDescent="0.25">
      <c r="A2" s="124" t="s">
        <v>51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5" x14ac:dyDescent="0.25">
      <c r="A3" s="124" t="s">
        <v>30</v>
      </c>
      <c r="B3" s="125"/>
      <c r="C3" s="95"/>
      <c r="D3" s="95"/>
      <c r="E3" s="95"/>
      <c r="F3" s="95"/>
      <c r="G3" s="95"/>
      <c r="H3" s="95"/>
      <c r="I3" s="95"/>
      <c r="J3" s="95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88">
        <f>203.5/1000</f>
        <v>0.20349999999999999</v>
      </c>
      <c r="H6" s="88">
        <f>[1]Лист2!$GB$36/1000</f>
        <v>0.146316</v>
      </c>
      <c r="I6" s="88">
        <f>E6</f>
        <v>1.008</v>
      </c>
      <c r="J6" s="88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4">
        <f>3/1000*24*28</f>
        <v>2.016</v>
      </c>
      <c r="F7" s="12" t="s">
        <v>20</v>
      </c>
      <c r="G7" s="88">
        <v>0.58510000000000006</v>
      </c>
      <c r="H7" s="88">
        <f>[1]Лист2!$FN$36/1000</f>
        <v>0.67679499999999992</v>
      </c>
      <c r="I7" s="116">
        <f>E7</f>
        <v>2.016</v>
      </c>
      <c r="J7" s="116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4">
        <v>2.2320000000000002</v>
      </c>
      <c r="F8" s="12" t="s">
        <v>21</v>
      </c>
      <c r="G8" s="88">
        <v>1.121E-3</v>
      </c>
      <c r="H8" s="88">
        <f>[1]Лист2!$FQ$36/1000</f>
        <v>1.4759999999999999E-3</v>
      </c>
      <c r="I8" s="116"/>
      <c r="J8" s="116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4">
        <f>15/1000*24*28</f>
        <v>10.08</v>
      </c>
      <c r="F9" s="12" t="s">
        <v>22</v>
      </c>
      <c r="G9" s="88">
        <v>0.18</v>
      </c>
      <c r="H9" s="88">
        <f>[1]Лист2!$GL$36/1000</f>
        <v>0.16683500000000004</v>
      </c>
      <c r="I9" s="116">
        <f>E9</f>
        <v>10.08</v>
      </c>
      <c r="J9" s="116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88">
        <v>1E-3</v>
      </c>
      <c r="H10" s="88">
        <f>[2]Лист2!$J$146/1000</f>
        <v>5.9800000000000001E-4</v>
      </c>
      <c r="I10" s="116"/>
      <c r="J10" s="116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88">
        <v>1.4E-3</v>
      </c>
      <c r="H11" s="88">
        <f>[2]Лист2!$J$75/1000</f>
        <v>0</v>
      </c>
      <c r="I11" s="116"/>
      <c r="J11" s="116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88">
        <v>1.9E-3</v>
      </c>
      <c r="H12" s="88">
        <f>([2]Лист2!$J$150+[2]Лист2!$J$151)/1000</f>
        <v>1.882E-3</v>
      </c>
      <c r="I12" s="116"/>
      <c r="J12" s="116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88">
        <v>0</v>
      </c>
      <c r="H13" s="88">
        <f>[2]Лист2!$J$147/1000</f>
        <v>1.2330000000000002E-3</v>
      </c>
      <c r="I13" s="116"/>
      <c r="J13" s="116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88">
        <v>8.0000000000000004E-4</v>
      </c>
      <c r="H14" s="88">
        <f>([2]Лист2!$J$104+[2]Лист2!$J$105)/1000</f>
        <v>9.2200000000000008E-4</v>
      </c>
      <c r="I14" s="116"/>
      <c r="J14" s="116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4"/>
      <c r="F15" s="12" t="s">
        <v>27</v>
      </c>
      <c r="G15" s="88">
        <v>4.0959999999999998E-3</v>
      </c>
      <c r="H15" s="88">
        <f>[1]Лист2!$GM$36/1000</f>
        <v>4.9740000000000001E-3</v>
      </c>
      <c r="I15" s="116"/>
      <c r="J15" s="11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31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4" t="s">
        <v>1</v>
      </c>
      <c r="C4" s="94" t="s">
        <v>2</v>
      </c>
      <c r="D4" s="94" t="s">
        <v>3</v>
      </c>
      <c r="E4" s="94" t="s">
        <v>10</v>
      </c>
      <c r="F4" s="94" t="s">
        <v>15</v>
      </c>
      <c r="G4" s="94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01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102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1">
        <f>3/1000*24*28</f>
        <v>2.016</v>
      </c>
      <c r="F7" s="18" t="s">
        <v>20</v>
      </c>
      <c r="G7" s="89">
        <v>0.4894</v>
      </c>
      <c r="H7" s="89">
        <v>0.51366299999999998</v>
      </c>
      <c r="I7" s="114">
        <f>E7</f>
        <v>2.016</v>
      </c>
      <c r="J7" s="132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7">
        <v>2.2320000000000002</v>
      </c>
      <c r="F8" s="9" t="s">
        <v>21</v>
      </c>
      <c r="G8" s="92">
        <v>1.0009999999999999E-3</v>
      </c>
      <c r="H8" s="92">
        <v>1.0009999999999999E-3</v>
      </c>
      <c r="I8" s="117"/>
      <c r="J8" s="130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6">
        <f>15/1000*24*28</f>
        <v>10.08</v>
      </c>
      <c r="F9" s="25" t="s">
        <v>22</v>
      </c>
      <c r="G9" s="90">
        <v>0.14000000000000001</v>
      </c>
      <c r="H9" s="90">
        <v>0.130686</v>
      </c>
      <c r="I9" s="115">
        <f>E9</f>
        <v>10.08</v>
      </c>
      <c r="J9" s="128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91">
        <v>6.9999999999999999E-4</v>
      </c>
      <c r="H10" s="91">
        <v>4.0699999999999997E-4</v>
      </c>
      <c r="I10" s="116"/>
      <c r="J10" s="129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91">
        <v>1.1999999999999999E-3</v>
      </c>
      <c r="H11" s="91">
        <v>2.2859999999999998E-3</v>
      </c>
      <c r="I11" s="116"/>
      <c r="J11" s="129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91">
        <v>1.6999999999999999E-3</v>
      </c>
      <c r="H12" s="91">
        <v>1.3140000000000001E-3</v>
      </c>
      <c r="I12" s="116"/>
      <c r="J12" s="129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91">
        <v>0</v>
      </c>
      <c r="H13" s="91">
        <v>0</v>
      </c>
      <c r="I13" s="116"/>
      <c r="J13" s="129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91">
        <v>8.0000000000000004E-4</v>
      </c>
      <c r="H14" s="91">
        <v>5.9199999999999997E-4</v>
      </c>
      <c r="I14" s="116"/>
      <c r="J14" s="129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7"/>
      <c r="F15" s="9" t="s">
        <v>27</v>
      </c>
      <c r="G15" s="92">
        <v>3.7730000000000003E-3</v>
      </c>
      <c r="H15" s="92">
        <v>3.7730000000000003E-3</v>
      </c>
      <c r="I15" s="117"/>
      <c r="J15" s="130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zoomScale="70" zoomScaleNormal="70" workbookViewId="0">
      <selection activeCell="R10" sqref="R9:R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9" t="s">
        <v>1</v>
      </c>
      <c r="C4" s="99" t="s">
        <v>2</v>
      </c>
      <c r="D4" s="99" t="s">
        <v>3</v>
      </c>
      <c r="E4" s="99" t="s">
        <v>10</v>
      </c>
      <c r="F4" s="99" t="s">
        <v>15</v>
      </c>
      <c r="G4" s="99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4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0">
        <f>3/1000*24*30</f>
        <v>2.16</v>
      </c>
      <c r="F7" s="25" t="s">
        <v>20</v>
      </c>
      <c r="G7" s="97">
        <v>0.4194</v>
      </c>
      <c r="H7" s="97">
        <v>0.438245</v>
      </c>
      <c r="I7" s="133">
        <f>E7</f>
        <v>2.16</v>
      </c>
      <c r="J7" s="121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96">
        <v>9.1300000000000007E-4</v>
      </c>
      <c r="H8" s="96">
        <v>9.1300000000000007E-4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5">
        <f>E9</f>
        <v>10.799999999999999</v>
      </c>
      <c r="J9" s="121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45">
        <v>2.9999999999999997E-4</v>
      </c>
      <c r="H10" s="45">
        <v>2.9399999999999999E-4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33">
        <v>0</v>
      </c>
      <c r="H11" s="33">
        <v>8.1099999999999998E-4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33">
        <v>1.1999999999999999E-3</v>
      </c>
      <c r="H12" s="33">
        <v>8.6700000000000004E-4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33">
        <v>6.0499999999999996E-4</v>
      </c>
      <c r="H13" s="33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33">
        <v>2.9999999999999997E-4</v>
      </c>
      <c r="H14" s="33">
        <v>3.39E-4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4">
        <v>3.163E-3</v>
      </c>
      <c r="H15" s="34">
        <v>3.163E-3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33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1.5/1000*24*28</f>
        <v>1.008</v>
      </c>
      <c r="F6" s="36" t="s">
        <v>19</v>
      </c>
      <c r="G6" s="39">
        <v>0.1454</v>
      </c>
      <c r="H6" s="39"/>
      <c r="I6" s="39">
        <f>E6</f>
        <v>1.008</v>
      </c>
      <c r="J6" s="40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41">
        <v>0.38580000000000003</v>
      </c>
      <c r="H7" s="41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42">
        <v>7.0599999999999992E-4</v>
      </c>
      <c r="H8" s="42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51">
        <v>1.6E-2</v>
      </c>
      <c r="H9" s="51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53">
        <v>4.0000000000000002E-4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54">
        <v>3.2980000000000002E-3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48">
        <f>214.1/1000</f>
        <v>0.21409999999999998</v>
      </c>
      <c r="H7" s="48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49">
        <v>8.0900000000000004E-4</v>
      </c>
      <c r="H8" s="49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1.954/1000</f>
        <v>1.954E-3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35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57">
        <v>0.22340000000000002</v>
      </c>
      <c r="H7" s="57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58">
        <v>8.0900000000000004E-4</v>
      </c>
      <c r="H8" s="58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1.382E-3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36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62">
        <v>0.24840000000000001</v>
      </c>
      <c r="H7" s="62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3">
        <v>8.1599999999999999E-4</v>
      </c>
      <c r="H8" s="63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v>0</v>
      </c>
      <c r="H9" s="51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1.4859999999999999E-3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zoomScale="85" zoomScaleNormal="85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37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103">
        <v>0.13209099999999999</v>
      </c>
      <c r="I6" s="65">
        <f>E6</f>
        <v>1.08</v>
      </c>
      <c r="J6" s="66">
        <f>I6-H6</f>
        <v>0.94790900000000011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67">
        <f>329.3/1000</f>
        <v>0.32930000000000004</v>
      </c>
      <c r="H7" s="104">
        <v>0.34127400000000002</v>
      </c>
      <c r="I7" s="110">
        <f>E7</f>
        <v>2.16</v>
      </c>
      <c r="J7" s="112">
        <f>I7-H7-H8</f>
        <v>1.8185550000000001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8">
        <v>0</v>
      </c>
      <c r="H8" s="105">
        <v>1.7100000000000001E-4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f>5/1000</f>
        <v>5.0000000000000001E-3</v>
      </c>
      <c r="H9" s="75">
        <v>0</v>
      </c>
      <c r="I9" s="115">
        <f>E9</f>
        <v>10.799999999999999</v>
      </c>
      <c r="J9" s="121">
        <f>I9-H9-H10-H11-H12-H13-H14-H15</f>
        <v>10.798859999999999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76">
        <v>0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77">
        <v>0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77">
        <v>0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77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77">
        <v>0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1.791/1000</f>
        <v>1.7909999999999998E-3</v>
      </c>
      <c r="H15" s="54">
        <v>1.14E-3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2023-11-10T05:37:38Z</dcterms:modified>
</cp:coreProperties>
</file>