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3\05.2023\"/>
    </mc:Choice>
  </mc:AlternateContent>
  <bookViews>
    <workbookView xWindow="0" yWindow="0" windowWidth="17610" windowHeight="9255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  <sheet name="Амурская область" sheetId="12" r:id="rId5"/>
  </sheets>
  <externalReferences>
    <externalReference r:id="rId6"/>
  </externalReference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C21" i="12" l="1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14" i="6"/>
  <c r="B14" i="6"/>
  <c r="A9" i="12" l="1"/>
  <c r="B2" i="12"/>
  <c r="A9" i="11"/>
  <c r="B2" i="11"/>
  <c r="A9" i="10"/>
  <c r="B2" i="10"/>
  <c r="A9" i="6"/>
  <c r="B2" i="6"/>
  <c r="B13" i="12" l="1"/>
  <c r="B13" i="10" l="1"/>
  <c r="C13" i="6"/>
  <c r="B13" i="11"/>
  <c r="C23" i="12" l="1"/>
  <c r="B23" i="12"/>
  <c r="C13" i="12"/>
  <c r="C23" i="11" l="1"/>
  <c r="C13" i="10"/>
  <c r="C23" i="6" l="1"/>
  <c r="C13" i="11" l="1"/>
  <c r="B13" i="6" l="1"/>
  <c r="C23" i="10" l="1"/>
  <c r="B23" i="10"/>
  <c r="B23" i="6" l="1"/>
  <c r="B23" i="11" l="1"/>
  <c r="B13" i="7" l="1"/>
  <c r="C23" i="7"/>
  <c r="C13" i="7"/>
  <c r="B23" i="7"/>
</calcChain>
</file>

<file path=xl/sharedStrings.xml><?xml version="1.0" encoding="utf-8"?>
<sst xmlns="http://schemas.openxmlformats.org/spreadsheetml/2006/main" count="77" uniqueCount="17">
  <si>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</si>
  <si>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</si>
  <si>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</si>
  <si>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</si>
  <si>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</si>
  <si>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</si>
  <si>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</si>
  <si>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</si>
  <si>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</si>
  <si>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</si>
  <si>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</si>
  <si>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</si>
  <si>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</si>
  <si>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</si>
  <si>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</si>
  <si>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 xml:space="preserve"> 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</si>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</sst>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\ _₽_-;_-@_-"/>
    <numFmt numFmtId="169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22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0" fontId="2" fillId="0" borderId="3" xfId="46" applyFont="1" applyFill="1" applyBorder="1" applyAlignment="1">
      <alignment horizontal="center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3" fillId="0" borderId="3" xfId="73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165" fontId="3" fillId="0" borderId="3" xfId="46" applyNumberFormat="1" applyFont="1" applyFill="1" applyBorder="1" applyAlignment="1">
      <alignment horizontal="right" vertical="center" wrapText="1"/>
    </xf>
    <xf numFmtId="165" fontId="3" fillId="21" borderId="3" xfId="46" applyNumberFormat="1" applyFont="1" applyFill="1" applyBorder="1" applyAlignment="1">
      <alignment horizontal="right" vertical="center" wrapText="1"/>
    </xf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3\04.2023\&#1092;&#1072;&#1082;&#1090;%2004.2023%20prilozhenie4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орский край"/>
      <sheetName val="Камчатский край"/>
      <sheetName val="Сахалинская область"/>
      <sheetName val="Хабаровский край"/>
      <sheetName val="Амурская область"/>
    </sheetNames>
    <sheetDataSet>
      <sheetData sheetId="0">
        <row r="12">
          <cell r="D12" t="str">
            <v>1 гр.</v>
          </cell>
        </row>
      </sheetData>
      <sheetData sheetId="1">
        <row r="12">
          <cell r="D12" t="str">
            <v>2 гр.</v>
          </cell>
          <cell r="E12">
            <v>11.322816</v>
          </cell>
          <cell r="F12">
            <v>13.673621999999996</v>
          </cell>
        </row>
        <row r="13">
          <cell r="D13" t="str">
            <v>4 гр.</v>
          </cell>
          <cell r="E13">
            <v>0</v>
          </cell>
          <cell r="F13">
            <v>4.3341999999999999E-2</v>
          </cell>
        </row>
        <row r="14">
          <cell r="D14" t="str">
            <v>3 гр.</v>
          </cell>
          <cell r="E14">
            <v>1.0920000000000001</v>
          </cell>
          <cell r="F14">
            <v>1.0583949999999998</v>
          </cell>
        </row>
        <row r="15">
          <cell r="D15" t="str">
            <v>4 гр.</v>
          </cell>
          <cell r="E15">
            <v>0.70899999999999996</v>
          </cell>
          <cell r="F15">
            <v>0.61864999999999981</v>
          </cell>
        </row>
        <row r="16">
          <cell r="D16" t="str">
            <v>4 гр.</v>
          </cell>
          <cell r="E16">
            <v>0.56499999999999995</v>
          </cell>
          <cell r="F16">
            <v>0.55341999999999991</v>
          </cell>
        </row>
        <row r="17">
          <cell r="D17" t="str">
            <v>4 гр.</v>
          </cell>
          <cell r="E17">
            <v>0.36499999999999999</v>
          </cell>
          <cell r="F17">
            <v>0.15023999999999996</v>
          </cell>
        </row>
        <row r="18">
          <cell r="D18" t="str">
            <v>7 гр.</v>
          </cell>
          <cell r="E18">
            <v>2.9999999999999997E-4</v>
          </cell>
          <cell r="F18">
            <v>2.5700000000000007E-4</v>
          </cell>
        </row>
        <row r="19">
          <cell r="D19" t="str">
            <v>7 гр.</v>
          </cell>
          <cell r="E19">
            <v>2.9999999999999997E-4</v>
          </cell>
          <cell r="F19">
            <v>2.1900000000000015E-4</v>
          </cell>
        </row>
        <row r="20">
          <cell r="D20" t="str">
            <v>5 гр.</v>
          </cell>
          <cell r="E20">
            <v>4.4999999999999998E-2</v>
          </cell>
          <cell r="F20">
            <v>2.3779000000000002E-2</v>
          </cell>
        </row>
        <row r="21">
          <cell r="D21" t="str">
            <v>5 гр.</v>
          </cell>
          <cell r="E21">
            <v>4.0265000000000002E-2</v>
          </cell>
          <cell r="F21">
            <v>2.4895999999999998E-2</v>
          </cell>
        </row>
        <row r="22">
          <cell r="D22" t="str">
            <v>5 гр.</v>
          </cell>
          <cell r="E22">
            <v>4.8000000000000001E-2</v>
          </cell>
          <cell r="F22">
            <v>3.7589000000000004E-2</v>
          </cell>
        </row>
        <row r="23">
          <cell r="D23" t="str">
            <v>5 гр.</v>
          </cell>
          <cell r="E23">
            <v>2.5000000000000001E-2</v>
          </cell>
          <cell r="F23">
            <v>2.2608E-2</v>
          </cell>
        </row>
        <row r="24">
          <cell r="D24" t="str">
            <v>6 гр.</v>
          </cell>
          <cell r="E24">
            <v>1.0999999999999999E-2</v>
          </cell>
          <cell r="F24">
            <v>2.0330000000000001E-3</v>
          </cell>
        </row>
        <row r="25">
          <cell r="D25" t="str">
            <v>6 гр.</v>
          </cell>
          <cell r="E25">
            <v>8.9999999999999998E-4</v>
          </cell>
          <cell r="F25">
            <v>9.9700000000000006E-4</v>
          </cell>
        </row>
        <row r="26">
          <cell r="D26" t="str">
            <v>7 гр.</v>
          </cell>
          <cell r="E26">
            <v>6.9999999999999999E-4</v>
          </cell>
          <cell r="F26">
            <v>5.8400000000000021E-4</v>
          </cell>
        </row>
        <row r="27">
          <cell r="D27" t="str">
            <v>6 гр.</v>
          </cell>
          <cell r="E27">
            <v>1.5E-3</v>
          </cell>
          <cell r="F27">
            <v>0</v>
          </cell>
        </row>
        <row r="28">
          <cell r="D28" t="str">
            <v>5 гр.</v>
          </cell>
          <cell r="E28">
            <v>0.02</v>
          </cell>
          <cell r="F28">
            <v>4.9370000000000004E-3</v>
          </cell>
        </row>
        <row r="29">
          <cell r="D29" t="str">
            <v>7 гр.</v>
          </cell>
          <cell r="E29">
            <v>8.9999999999999998E-4</v>
          </cell>
          <cell r="F29">
            <v>7.0000000000000032E-4</v>
          </cell>
        </row>
        <row r="30">
          <cell r="D30" t="str">
            <v>7 гр.</v>
          </cell>
          <cell r="E30">
            <v>2.9999999999999997E-4</v>
          </cell>
          <cell r="F30">
            <v>2.7800000000000009E-4</v>
          </cell>
        </row>
        <row r="31">
          <cell r="D31" t="str">
            <v>7 гр.</v>
          </cell>
          <cell r="E31">
            <v>8.0000000000000004E-4</v>
          </cell>
          <cell r="F31">
            <v>5.7000000000000037E-5</v>
          </cell>
        </row>
        <row r="32">
          <cell r="D32" t="str">
            <v>7 гр.</v>
          </cell>
          <cell r="E32">
            <v>5.0000000000000001E-4</v>
          </cell>
          <cell r="F32">
            <v>4.3400000000000025E-4</v>
          </cell>
        </row>
        <row r="33">
          <cell r="D33" t="str">
            <v>4 гр.</v>
          </cell>
          <cell r="E33">
            <v>0.24621500000000002</v>
          </cell>
          <cell r="F33">
            <v>0.19638800000000009</v>
          </cell>
        </row>
        <row r="34">
          <cell r="D34" t="str">
            <v>6 гр.</v>
          </cell>
          <cell r="E34">
            <v>1.5E-3</v>
          </cell>
          <cell r="F34">
            <v>7.440000000000003E-4</v>
          </cell>
        </row>
        <row r="35">
          <cell r="D35" t="str">
            <v>6 гр.</v>
          </cell>
          <cell r="E35">
            <v>7.0000000000000001E-3</v>
          </cell>
          <cell r="F35">
            <v>3.5349999999999973E-3</v>
          </cell>
        </row>
        <row r="36">
          <cell r="D36" t="str">
            <v>5 гр.</v>
          </cell>
          <cell r="E36">
            <v>5.8000000000000003E-2</v>
          </cell>
          <cell r="F36">
            <v>5.2074999999999989E-2</v>
          </cell>
        </row>
        <row r="37">
          <cell r="D37" t="str">
            <v>6 гр.</v>
          </cell>
          <cell r="E37">
            <v>2.6050000000000001E-3</v>
          </cell>
          <cell r="F37">
            <v>1.5050000000000005E-3</v>
          </cell>
        </row>
        <row r="38">
          <cell r="D38" t="str">
            <v>7 гр.</v>
          </cell>
          <cell r="E38">
            <v>5.0000000000000001E-4</v>
          </cell>
          <cell r="F38">
            <v>6.1300000000000026E-4</v>
          </cell>
        </row>
        <row r="39">
          <cell r="D39" t="str">
            <v>5 гр.</v>
          </cell>
          <cell r="E39">
            <v>2.4E-2</v>
          </cell>
          <cell r="F39">
            <v>1.5648999999999993E-2</v>
          </cell>
        </row>
        <row r="40">
          <cell r="D40" t="str">
            <v>6 гр.</v>
          </cell>
          <cell r="E40">
            <v>2.7000000000000001E-3</v>
          </cell>
          <cell r="F40">
            <v>2.7959999999999999E-3</v>
          </cell>
        </row>
        <row r="41">
          <cell r="D41" t="str">
            <v>5 гр.</v>
          </cell>
          <cell r="E41">
            <v>7.2999999999999995E-2</v>
          </cell>
          <cell r="F41">
            <v>5.4652000000000006E-2</v>
          </cell>
        </row>
        <row r="42">
          <cell r="D42" t="str">
            <v>5 гр.</v>
          </cell>
          <cell r="E42">
            <v>2.1999999999999999E-2</v>
          </cell>
          <cell r="F42">
            <v>1.3099000000000003E-2</v>
          </cell>
        </row>
        <row r="43">
          <cell r="D43" t="str">
            <v>5 гр.</v>
          </cell>
          <cell r="E43">
            <v>5.8999999999999997E-2</v>
          </cell>
          <cell r="F43">
            <v>4.4339999999999991E-2</v>
          </cell>
        </row>
        <row r="44">
          <cell r="D44" t="str">
            <v>5 гр.</v>
          </cell>
          <cell r="E44">
            <v>1.35E-2</v>
          </cell>
          <cell r="F44">
            <v>1.2276E-2</v>
          </cell>
        </row>
        <row r="45">
          <cell r="D45" t="str">
            <v>6 гр.</v>
          </cell>
          <cell r="E45">
            <v>4.0000000000000001E-3</v>
          </cell>
          <cell r="F45">
            <v>2.811000000000001E-3</v>
          </cell>
        </row>
        <row r="46">
          <cell r="D46" t="str">
            <v>6 гр.</v>
          </cell>
          <cell r="E46">
            <v>6.0000000000000001E-3</v>
          </cell>
          <cell r="F46">
            <v>4.9830000000000004E-3</v>
          </cell>
        </row>
        <row r="47">
          <cell r="D47" t="str">
            <v>6 гр.</v>
          </cell>
          <cell r="E47">
            <v>1E-3</v>
          </cell>
          <cell r="F47">
            <v>8.2399999999999997E-4</v>
          </cell>
        </row>
        <row r="48">
          <cell r="D48" t="str">
            <v>6 гр.</v>
          </cell>
          <cell r="E48">
            <v>1.9E-3</v>
          </cell>
          <cell r="F48">
            <v>1.548000000000001E-3</v>
          </cell>
        </row>
        <row r="49">
          <cell r="D49" t="str">
            <v>6 гр.</v>
          </cell>
          <cell r="E49">
            <v>8.9999999999999993E-3</v>
          </cell>
          <cell r="F49">
            <v>4.151000000000001E-3</v>
          </cell>
        </row>
        <row r="50">
          <cell r="D50" t="str">
            <v>6 гр.</v>
          </cell>
          <cell r="E50">
            <v>1.4E-3</v>
          </cell>
          <cell r="F50">
            <v>6.4500000000000028E-4</v>
          </cell>
        </row>
        <row r="51">
          <cell r="D51" t="str">
            <v>6 гр.</v>
          </cell>
          <cell r="E51">
            <v>8.9999999999999998E-4</v>
          </cell>
          <cell r="F51">
            <v>5.5499999999999985E-3</v>
          </cell>
        </row>
        <row r="52">
          <cell r="D52" t="str">
            <v>6 гр.</v>
          </cell>
          <cell r="E52">
            <v>1.9E-3</v>
          </cell>
          <cell r="F52">
            <v>1.8999999999999987E-3</v>
          </cell>
        </row>
        <row r="53">
          <cell r="D53" t="str">
            <v>6 гр.</v>
          </cell>
          <cell r="E53">
            <v>9.3600000000000009E-4</v>
          </cell>
          <cell r="F53">
            <v>6.0900000000000017E-4</v>
          </cell>
        </row>
        <row r="54">
          <cell r="D54" t="str">
            <v>7 гр.</v>
          </cell>
          <cell r="E54">
            <v>7.2999999999999996E-4</v>
          </cell>
          <cell r="F54">
            <v>2.1700000000000012E-4</v>
          </cell>
        </row>
        <row r="55">
          <cell r="D55" t="str">
            <v>7 гр.</v>
          </cell>
          <cell r="E55">
            <v>9.5500000000000001E-4</v>
          </cell>
          <cell r="F55">
            <v>6.7500000000000025E-4</v>
          </cell>
        </row>
        <row r="56">
          <cell r="D56" t="str">
            <v>5 гр.</v>
          </cell>
          <cell r="E56">
            <v>0.04</v>
          </cell>
          <cell r="F56">
            <v>2.2234999999999998E-2</v>
          </cell>
        </row>
        <row r="57">
          <cell r="D57" t="str">
            <v>4 гр.</v>
          </cell>
          <cell r="E57">
            <v>0.4</v>
          </cell>
          <cell r="F57">
            <v>1.6858000000000001E-2</v>
          </cell>
        </row>
        <row r="58">
          <cell r="D58" t="str">
            <v>5 гр.</v>
          </cell>
          <cell r="E58">
            <v>1.8200000000000001E-2</v>
          </cell>
          <cell r="F58">
            <v>1.2636000000000003E-2</v>
          </cell>
        </row>
        <row r="59">
          <cell r="D59" t="str">
            <v>6 гр.</v>
          </cell>
          <cell r="E59">
            <v>5.8499999999999993E-3</v>
          </cell>
          <cell r="F59">
            <v>3.8520000000000013E-3</v>
          </cell>
        </row>
        <row r="60">
          <cell r="D60" t="str">
            <v>7 гр.</v>
          </cell>
          <cell r="E60">
            <v>5.9999999999999995E-4</v>
          </cell>
          <cell r="F60">
            <v>3.830000000000002E-4</v>
          </cell>
        </row>
        <row r="61">
          <cell r="D61" t="str">
            <v>6 гр.</v>
          </cell>
          <cell r="E61">
            <v>4.0000000000000001E-3</v>
          </cell>
          <cell r="F61">
            <v>2.1380000000000006E-3</v>
          </cell>
        </row>
        <row r="62">
          <cell r="D62" t="str">
            <v>6 гр.</v>
          </cell>
          <cell r="E62">
            <v>8.9999999999999993E-3</v>
          </cell>
          <cell r="F62">
            <v>6.2180000000000004E-3</v>
          </cell>
        </row>
        <row r="63">
          <cell r="D63" t="str">
            <v>5 гр.</v>
          </cell>
          <cell r="E63">
            <v>2.3050000000000001E-2</v>
          </cell>
          <cell r="F63">
            <v>2.3245999999999996E-2</v>
          </cell>
        </row>
        <row r="64">
          <cell r="D64" t="str">
            <v>6 гр.</v>
          </cell>
          <cell r="E64">
            <v>8.6329999999999983E-3</v>
          </cell>
          <cell r="F64">
            <v>6.2570000000000004E-3</v>
          </cell>
        </row>
        <row r="65">
          <cell r="D65" t="str">
            <v>6 гр.</v>
          </cell>
          <cell r="E65">
            <v>8.6329999999999983E-3</v>
          </cell>
          <cell r="F65">
            <v>7.7680000000000023E-3</v>
          </cell>
        </row>
        <row r="66">
          <cell r="D66" t="str">
            <v>6 гр.</v>
          </cell>
          <cell r="E66">
            <v>8.6329999999999983E-3</v>
          </cell>
          <cell r="F66">
            <v>4.6750000000000003E-3</v>
          </cell>
        </row>
        <row r="67">
          <cell r="D67" t="str">
            <v>4 гр.</v>
          </cell>
          <cell r="E67">
            <v>0.35</v>
          </cell>
          <cell r="F67">
            <v>5.5979000000000001E-2</v>
          </cell>
        </row>
        <row r="68">
          <cell r="D68" t="str">
            <v>5 гр.</v>
          </cell>
          <cell r="E68">
            <v>1.8350000000000002E-2</v>
          </cell>
          <cell r="F68">
            <v>3.421E-3</v>
          </cell>
        </row>
        <row r="69">
          <cell r="D69" t="str">
            <v>8 гр.</v>
          </cell>
          <cell r="E69">
            <v>6.0999999999999999E-2</v>
          </cell>
          <cell r="F69">
            <v>4.3470999999999996E-2</v>
          </cell>
        </row>
        <row r="70">
          <cell r="D70" t="str">
            <v>8 гр.</v>
          </cell>
          <cell r="E70">
            <v>0.06</v>
          </cell>
          <cell r="F70">
            <v>5.9412999999999994E-2</v>
          </cell>
        </row>
        <row r="71">
          <cell r="D71" t="str">
            <v>5 гр.</v>
          </cell>
          <cell r="E71">
            <v>1.4999999999999999E-2</v>
          </cell>
          <cell r="F71">
            <v>1.2112999999999999E-2</v>
          </cell>
        </row>
        <row r="72">
          <cell r="E72">
            <v>15.818970999999994</v>
          </cell>
          <cell r="F72">
            <v>16.919284999999999</v>
          </cell>
        </row>
      </sheetData>
      <sheetData sheetId="2">
        <row r="12">
          <cell r="D12" t="str">
            <v>1 гр.</v>
          </cell>
        </row>
      </sheetData>
      <sheetData sheetId="3">
        <row r="12">
          <cell r="D12">
            <v>4</v>
          </cell>
        </row>
      </sheetData>
      <sheetData sheetId="4">
        <row r="12">
          <cell r="D12" t="str">
            <v>4 гр.</v>
          </cell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Normal="100" workbookViewId="0">
      <pane ySplit="11" topLeftCell="A12" activePane="bottomLeft" state="frozen"/>
      <selection activeCell="I8" sqref="I8"/>
      <selection pane="bottomLeft" activeCell="E29" sqref="E29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">
        <v>16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v>45047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SUM(B14:B22)</f>
        <v>123574.6</v>
      </c>
      <c r="C13" s="17">
        <f>SUM(C14:C22)</f>
        <v>121170.24299999999</v>
      </c>
    </row>
    <row r="14" spans="1:3" x14ac:dyDescent="0.25">
      <c r="A14" s="2" t="s">
        <v>2</v>
      </c>
      <c r="B14" s="17">
        <v>67573</v>
      </c>
      <c r="C14" s="17">
        <v>84751.856999999989</v>
      </c>
    </row>
    <row r="15" spans="1:3" x14ac:dyDescent="0.25">
      <c r="A15" s="2" t="s">
        <v>3</v>
      </c>
      <c r="B15" s="17">
        <v>48193.1</v>
      </c>
      <c r="C15" s="17">
        <v>31675.544000000002</v>
      </c>
    </row>
    <row r="16" spans="1:3" x14ac:dyDescent="0.25">
      <c r="A16" s="2" t="s">
        <v>4</v>
      </c>
      <c r="B16" s="17">
        <v>6629</v>
      </c>
      <c r="C16" s="17">
        <v>4306.7720000000008</v>
      </c>
    </row>
    <row r="17" spans="1:3" x14ac:dyDescent="0.25">
      <c r="A17" s="2" t="s">
        <v>5</v>
      </c>
      <c r="B17" s="17">
        <v>1094</v>
      </c>
      <c r="C17" s="17">
        <v>318.47000000000003</v>
      </c>
    </row>
    <row r="18" spans="1:3" x14ac:dyDescent="0.25">
      <c r="A18" s="2" t="s">
        <v>6</v>
      </c>
      <c r="B18" s="17">
        <v>75</v>
      </c>
      <c r="C18" s="17">
        <v>87.250000000000014</v>
      </c>
    </row>
    <row r="19" spans="1:3" x14ac:dyDescent="0.25">
      <c r="A19" s="2" t="s">
        <v>7</v>
      </c>
      <c r="B19" s="17">
        <v>0</v>
      </c>
      <c r="C19" s="17">
        <v>0</v>
      </c>
    </row>
    <row r="20" spans="1:3" x14ac:dyDescent="0.25">
      <c r="A20" s="2" t="s">
        <v>8</v>
      </c>
      <c r="B20" s="17">
        <v>0.5</v>
      </c>
      <c r="C20" s="17">
        <v>0</v>
      </c>
    </row>
    <row r="21" spans="1:3" x14ac:dyDescent="0.25">
      <c r="A21" s="2" t="s">
        <v>9</v>
      </c>
      <c r="B21" s="17">
        <v>10</v>
      </c>
      <c r="C21" s="17">
        <v>30.349999999999998</v>
      </c>
    </row>
    <row r="22" spans="1:3" x14ac:dyDescent="0.25">
      <c r="A22" s="2" t="s">
        <v>10</v>
      </c>
      <c r="B22" s="17"/>
      <c r="C22" s="17">
        <v>0</v>
      </c>
    </row>
    <row r="23" spans="1:3" x14ac:dyDescent="0.25">
      <c r="A23" s="2" t="s">
        <v>11</v>
      </c>
      <c r="B23" s="17">
        <f>SUM(B14:B22)</f>
        <v>123574.6</v>
      </c>
      <c r="C23" s="17">
        <f>SUM(C14:C22)</f>
        <v>121170.24299999999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pane ySplit="11" topLeftCell="A12" activePane="bottomLeft" state="frozen"/>
      <selection activeCell="I8" sqref="I8"/>
      <selection pane="bottomLeft" activeCell="L25" sqref="L25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МАЙ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45047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SUM(B14:B21)</f>
        <v>13962.462</v>
      </c>
      <c r="C13" s="17">
        <f>SUM(C14:C21)</f>
        <v>15342.833999999997</v>
      </c>
    </row>
    <row r="14" spans="1:3" x14ac:dyDescent="0.25">
      <c r="A14" s="2" t="s">
        <v>2</v>
      </c>
      <c r="B14" s="17">
        <f>SUMIF('[1]Камчатский край'!$D$12:$D$1000, "1 гр.",'[1]Камчатский край'!$E$12:$E$1000)*1000</f>
        <v>0</v>
      </c>
      <c r="C14" s="17">
        <f>SUMIF('[1]Камчатский край'!$D$12:$D$1000, "1 гр.",'[1]Камчатский край'!$F$12:$F$1000)*1000</f>
        <v>0</v>
      </c>
    </row>
    <row r="15" spans="1:3" x14ac:dyDescent="0.25">
      <c r="A15" s="2" t="s">
        <v>3</v>
      </c>
      <c r="B15" s="17">
        <v>10926</v>
      </c>
      <c r="C15" s="17">
        <v>12338.854999999998</v>
      </c>
    </row>
    <row r="16" spans="1:3" x14ac:dyDescent="0.25">
      <c r="A16" s="2" t="s">
        <v>4</v>
      </c>
      <c r="B16" s="17">
        <v>952</v>
      </c>
      <c r="C16" s="17">
        <v>962.88199999999995</v>
      </c>
    </row>
    <row r="17" spans="1:3" x14ac:dyDescent="0.25">
      <c r="A17" s="2" t="s">
        <v>5</v>
      </c>
      <c r="B17" s="17">
        <v>1522.3439999999998</v>
      </c>
      <c r="C17" s="17">
        <v>1535.8920000000001</v>
      </c>
    </row>
    <row r="18" spans="1:3" x14ac:dyDescent="0.25">
      <c r="A18" s="2" t="s">
        <v>6</v>
      </c>
      <c r="B18" s="17">
        <v>426.5</v>
      </c>
      <c r="C18" s="17">
        <v>365.02599999999995</v>
      </c>
    </row>
    <row r="19" spans="1:3" x14ac:dyDescent="0.25">
      <c r="A19" s="2" t="s">
        <v>7</v>
      </c>
      <c r="B19" s="17">
        <v>61.635999999999996</v>
      </c>
      <c r="C19" s="17">
        <v>56.350999999999999</v>
      </c>
    </row>
    <row r="20" spans="1:3" x14ac:dyDescent="0.25">
      <c r="A20" s="2" t="s">
        <v>8</v>
      </c>
      <c r="B20" s="17">
        <v>5.9819999999999993</v>
      </c>
      <c r="C20" s="17">
        <v>4.4840000000000018</v>
      </c>
    </row>
    <row r="21" spans="1:3" x14ac:dyDescent="0.25">
      <c r="A21" s="2" t="s">
        <v>9</v>
      </c>
      <c r="B21" s="17">
        <v>68</v>
      </c>
      <c r="C21" s="17">
        <v>79.343999999999994</v>
      </c>
    </row>
    <row r="22" spans="1:3" x14ac:dyDescent="0.25">
      <c r="A22" s="2" t="s">
        <v>10</v>
      </c>
      <c r="B22" s="17">
        <v>0</v>
      </c>
      <c r="C22" s="18">
        <v>0</v>
      </c>
    </row>
    <row r="23" spans="1:3" x14ac:dyDescent="0.25">
      <c r="A23" s="2" t="s">
        <v>11</v>
      </c>
      <c r="B23" s="17">
        <f>SUM(B14:B22)</f>
        <v>13962.462</v>
      </c>
      <c r="C23" s="17">
        <f>SUM(C14:C22)</f>
        <v>15342.833999999997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pane ySplit="11" topLeftCell="A12" activePane="bottomLeft" state="frozen"/>
      <selection activeCell="I8" sqref="I8"/>
      <selection pane="bottomLeft" activeCell="I21" sqref="I21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МАЙ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45047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SUM(B14:B21)</f>
        <v>72626.122999999992</v>
      </c>
      <c r="C13" s="17">
        <f>SUM(C14:C21)</f>
        <v>70062.92</v>
      </c>
    </row>
    <row r="14" spans="1:3" x14ac:dyDescent="0.25">
      <c r="A14" s="2" t="s">
        <v>2</v>
      </c>
      <c r="B14" s="17">
        <v>49500</v>
      </c>
      <c r="C14" s="17">
        <v>52449.292999999998</v>
      </c>
    </row>
    <row r="15" spans="1:3" x14ac:dyDescent="0.25">
      <c r="A15" s="2" t="s">
        <v>3</v>
      </c>
      <c r="B15" s="17">
        <v>0</v>
      </c>
      <c r="C15" s="17">
        <v>0</v>
      </c>
    </row>
    <row r="16" spans="1:3" x14ac:dyDescent="0.25">
      <c r="A16" s="2" t="s">
        <v>4</v>
      </c>
      <c r="B16" s="17">
        <v>13969.000000000002</v>
      </c>
      <c r="C16" s="17">
        <v>9286.3989999999994</v>
      </c>
    </row>
    <row r="17" spans="1:3" x14ac:dyDescent="0.25">
      <c r="A17" s="2" t="s">
        <v>5</v>
      </c>
      <c r="B17" s="17">
        <v>5149.6999999999989</v>
      </c>
      <c r="C17" s="17">
        <v>4369.07</v>
      </c>
    </row>
    <row r="18" spans="1:3" x14ac:dyDescent="0.25">
      <c r="A18" s="2" t="s">
        <v>6</v>
      </c>
      <c r="B18" s="17">
        <v>1448.7499999999998</v>
      </c>
      <c r="C18" s="17">
        <v>952.7059999999999</v>
      </c>
    </row>
    <row r="19" spans="1:3" x14ac:dyDescent="0.25">
      <c r="A19" s="2" t="s">
        <v>7</v>
      </c>
      <c r="B19" s="17">
        <v>335.10200000000003</v>
      </c>
      <c r="C19" s="17">
        <v>206.99799999999999</v>
      </c>
    </row>
    <row r="20" spans="1:3" x14ac:dyDescent="0.25">
      <c r="A20" s="2" t="s">
        <v>8</v>
      </c>
      <c r="B20" s="17">
        <v>12.67</v>
      </c>
      <c r="C20" s="17">
        <v>6.5260000000000034</v>
      </c>
    </row>
    <row r="21" spans="1:3" x14ac:dyDescent="0.25">
      <c r="A21" s="2" t="s">
        <v>9</v>
      </c>
      <c r="B21" s="17">
        <v>2210.9009999999998</v>
      </c>
      <c r="C21" s="17">
        <v>2791.9279999999999</v>
      </c>
    </row>
    <row r="22" spans="1:3" x14ac:dyDescent="0.25">
      <c r="A22" s="2" t="s">
        <v>10</v>
      </c>
      <c r="B22" s="17">
        <v>0</v>
      </c>
      <c r="C22" s="18">
        <v>0</v>
      </c>
    </row>
    <row r="23" spans="1:3" x14ac:dyDescent="0.25">
      <c r="A23" s="2" t="s">
        <v>11</v>
      </c>
      <c r="B23" s="17">
        <f>SUM(B14:B22)</f>
        <v>72626.122999999992</v>
      </c>
      <c r="C23" s="17">
        <f>SUM(C14:C22)</f>
        <v>70062.92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8"/>
  <sheetViews>
    <sheetView zoomScaleNormal="100" workbookViewId="0">
      <pane ySplit="11" topLeftCell="A12" activePane="bottomLeft" state="frozen"/>
      <selection activeCell="I8" sqref="I8"/>
      <selection pane="bottomLeft" activeCell="V19" sqref="V19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МАЙ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45047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SUM(B14:B22)</f>
        <v>170606.83200000002</v>
      </c>
      <c r="C13" s="17">
        <f>SUM(C14:C21)</f>
        <v>174140.22799999997</v>
      </c>
    </row>
    <row r="14" spans="1:3" x14ac:dyDescent="0.25">
      <c r="A14" s="2" t="s">
        <v>2</v>
      </c>
      <c r="B14" s="17">
        <v>68000</v>
      </c>
      <c r="C14" s="17">
        <v>91175.703999999998</v>
      </c>
    </row>
    <row r="15" spans="1:3" x14ac:dyDescent="0.25">
      <c r="A15" s="2" t="s">
        <v>3</v>
      </c>
      <c r="B15" s="17">
        <v>82000</v>
      </c>
      <c r="C15" s="17">
        <v>63002.530999999988</v>
      </c>
    </row>
    <row r="16" spans="1:3" x14ac:dyDescent="0.25">
      <c r="A16" s="2" t="s">
        <v>4</v>
      </c>
      <c r="B16" s="17">
        <v>13184</v>
      </c>
      <c r="C16" s="17">
        <v>11401.511000000002</v>
      </c>
    </row>
    <row r="17" spans="1:6" x14ac:dyDescent="0.25">
      <c r="A17" s="2" t="s">
        <v>5</v>
      </c>
      <c r="B17" s="17">
        <v>4905.5</v>
      </c>
      <c r="C17" s="17">
        <v>5744.0550000000003</v>
      </c>
      <c r="F17" s="3" t="s">
        <v>15</v>
      </c>
    </row>
    <row r="18" spans="1:6" x14ac:dyDescent="0.25">
      <c r="A18" s="2" t="s">
        <v>6</v>
      </c>
      <c r="B18" s="17">
        <v>775.97700000000009</v>
      </c>
      <c r="C18" s="17">
        <v>903.36599999999976</v>
      </c>
    </row>
    <row r="19" spans="1:6" x14ac:dyDescent="0.25">
      <c r="A19" s="2" t="s">
        <v>7</v>
      </c>
      <c r="B19" s="17">
        <v>60.300000000000004</v>
      </c>
      <c r="C19" s="17">
        <v>86.949000000000055</v>
      </c>
    </row>
    <row r="20" spans="1:6" x14ac:dyDescent="0.25">
      <c r="A20" s="2" t="s">
        <v>8</v>
      </c>
      <c r="B20" s="17">
        <v>14.64</v>
      </c>
      <c r="C20" s="17">
        <v>11.152999999999995</v>
      </c>
    </row>
    <row r="21" spans="1:6" x14ac:dyDescent="0.25">
      <c r="A21" s="2" t="s">
        <v>9</v>
      </c>
      <c r="B21" s="17">
        <v>1666.415</v>
      </c>
      <c r="C21" s="17">
        <v>1814.9589999999998</v>
      </c>
    </row>
    <row r="22" spans="1:6" x14ac:dyDescent="0.25">
      <c r="A22" s="2" t="s">
        <v>10</v>
      </c>
      <c r="B22" s="17">
        <v>0</v>
      </c>
      <c r="C22" s="18">
        <v>0</v>
      </c>
    </row>
    <row r="23" spans="1:6" x14ac:dyDescent="0.25">
      <c r="A23" s="2" t="s">
        <v>11</v>
      </c>
      <c r="B23" s="17">
        <f>SUM(B14:B22)</f>
        <v>170606.83200000002</v>
      </c>
      <c r="C23" s="17">
        <f>SUM(C14:C22)</f>
        <v>174140.22799999997</v>
      </c>
    </row>
    <row r="24" spans="1:6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selection activeCell="G32" sqref="G32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МАЙ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45047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4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0</v>
      </c>
      <c r="C13" s="15">
        <f>SUM(C14:C21)</f>
        <v>0</v>
      </c>
    </row>
    <row r="14" spans="1:3" x14ac:dyDescent="0.25">
      <c r="A14" s="2" t="s">
        <v>2</v>
      </c>
      <c r="B14" s="17">
        <f>SUMIF('[1]Амурская область'!$D$12:$D$1000, "1 гр.",'[1]Амурская область'!$E$12:$E$1000)*1000</f>
        <v>0</v>
      </c>
      <c r="C14" s="17">
        <f>SUMIF('[1]Амурская область'!$D$12:$D$1000, "1 гр.",'[1]Амурская область'!$F$12:$F$1000)*1000</f>
        <v>0</v>
      </c>
    </row>
    <row r="15" spans="1:3" x14ac:dyDescent="0.25">
      <c r="A15" s="2" t="s">
        <v>3</v>
      </c>
      <c r="B15" s="17">
        <f>SUMIF('[1]Амурская область'!$D$12:$D$1000, "2 гр.",'[1]Амурская область'!$E$12:$E$1000)*1000</f>
        <v>0</v>
      </c>
      <c r="C15" s="17">
        <f>SUMIF('[1]Амурская область'!$D$12:$D$1000, "2 гр.",'[1]Амурская область'!$F$12:$F$1000)*1000</f>
        <v>0</v>
      </c>
    </row>
    <row r="16" spans="1:3" x14ac:dyDescent="0.25">
      <c r="A16" s="2" t="s">
        <v>4</v>
      </c>
      <c r="B16" s="17">
        <f>SUMIF('[1]Амурская область'!$D$12:$D$1000, "3 гр.",'[1]Амурская область'!$E$12:$E$1000)*1000</f>
        <v>0</v>
      </c>
      <c r="C16" s="17">
        <f>SUMIF('[1]Амурская область'!$D$12:$D$1000, "3 гр.",'[1]Амурская область'!$F$12:$F$1000)*1000</f>
        <v>0</v>
      </c>
    </row>
    <row r="17" spans="1:3" x14ac:dyDescent="0.25">
      <c r="A17" s="2" t="s">
        <v>5</v>
      </c>
      <c r="B17" s="17">
        <f>SUMIF('[1]Амурская область'!$D$12:$D$1000, "4 гр.",'[1]Амурская область'!$E$12:$E$1000)*1000</f>
        <v>0</v>
      </c>
      <c r="C17" s="17">
        <f>SUMIF('[1]Амурская область'!$D$12:$D$1000, "4 гр.",'[1]Амурская область'!$F$12:$F$1000)*1000</f>
        <v>0</v>
      </c>
    </row>
    <row r="18" spans="1:3" x14ac:dyDescent="0.25">
      <c r="A18" s="2" t="s">
        <v>6</v>
      </c>
      <c r="B18" s="17">
        <f>SUMIF('[1]Амурская область'!$D$12:$D$1000, "5 гр.",'[1]Амурская область'!$E$12:$E$1000)*1000</f>
        <v>0</v>
      </c>
      <c r="C18" s="17">
        <f>SUMIF('[1]Амурская область'!$D$12:$D$1000, "5 гр.",'[1]Амурская область'!$F$12:$F$1000)*1000</f>
        <v>0</v>
      </c>
    </row>
    <row r="19" spans="1:3" x14ac:dyDescent="0.25">
      <c r="A19" s="2" t="s">
        <v>7</v>
      </c>
      <c r="B19" s="17">
        <f>SUMIF('[1]Амурская область'!$D$12:$D$1000, "6 гр.",'[1]Амурская область'!$E$12:$E$1000)*1000</f>
        <v>0</v>
      </c>
      <c r="C19" s="17">
        <f>SUMIF('[1]Амурская область'!$D$12:$D$1000, "6 гр.",'[1]Амурская область'!$F$12:$F$1000)*1000</f>
        <v>0</v>
      </c>
    </row>
    <row r="20" spans="1:3" x14ac:dyDescent="0.25">
      <c r="A20" s="2" t="s">
        <v>8</v>
      </c>
      <c r="B20" s="17">
        <f>SUMIF('[1]Амурская область'!$D$12:$D$1000, "7 гр.",'[1]Амурская область'!$E$12:$E$1000)*1000</f>
        <v>0</v>
      </c>
      <c r="C20" s="17">
        <f>SUMIF('[1]Амурская область'!$D$12:$D$1000, "7 гр.",'[1]Амурская область'!$F$12:$F$1000)*1000</f>
        <v>0</v>
      </c>
    </row>
    <row r="21" spans="1:3" x14ac:dyDescent="0.25">
      <c r="A21" s="2" t="s">
        <v>9</v>
      </c>
      <c r="B21" s="17">
        <f>SUMIF('[1]Амурская область'!$D$12:$D$1000, "8 гр.",'[1]Амурская область'!$E$12:$E$1000)*1000</f>
        <v>0</v>
      </c>
      <c r="C21" s="17">
        <f>SUMIF('[1]Амурская область'!$D$12:$D$1000, "8 гр.",'[1]Амурская область'!$F$12:$F$1000)*1000</f>
        <v>0</v>
      </c>
    </row>
    <row r="22" spans="1:3" x14ac:dyDescent="0.25">
      <c r="A22" s="2" t="s">
        <v>10</v>
      </c>
      <c r="B22" s="17">
        <v>0</v>
      </c>
      <c r="C22" s="18">
        <v>0</v>
      </c>
    </row>
    <row r="23" spans="1:3" x14ac:dyDescent="0.25">
      <c r="A23" s="2" t="s">
        <v>11</v>
      </c>
      <c r="B23" s="15">
        <f>SUM(B14:B22)</f>
        <v>0</v>
      </c>
      <c r="C23" s="15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Потетюрин Максим Александрович</cp:lastModifiedBy>
  <dcterms:created xsi:type="dcterms:W3CDTF">2015-04-24T07:45:03Z</dcterms:created>
  <dcterms:modified xsi:type="dcterms:W3CDTF">2023-06-09T02:39:25Z</dcterms:modified>
</cp:coreProperties>
</file>